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30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opcosante.sharepoint.com/sites/DMIC/Documents partages/Managers/AO marché relations presses/"/>
    </mc:Choice>
  </mc:AlternateContent>
  <xr:revisionPtr revIDLastSave="198" documentId="13_ncr:1_{04111083-DF65-469D-92F9-297717FA6458}" xr6:coauthVersionLast="47" xr6:coauthVersionMax="47" xr10:uidLastSave="{A905763E-983F-4166-85A9-8FF868D63E67}"/>
  <bookViews>
    <workbookView xWindow="-120" yWindow="-16320" windowWidth="29040" windowHeight="15840" xr2:uid="{ECD5AA84-B9B9-5849-BCDA-EEE02179B24F}"/>
  </bookViews>
  <sheets>
    <sheet name="HONORAIRES forfait" sheetId="3" r:id="rId1"/>
    <sheet name="FRAIS TECH BARÊME DES PRIX" sheetId="2" r:id="rId2"/>
    <sheet name="Liste" sheetId="4" r:id="rId3"/>
  </sheets>
  <definedNames>
    <definedName name="_xlnm.Print_Area" localSheetId="1">'FRAIS TECH BARÊME DES PRIX'!$A$1:$F$19</definedName>
    <definedName name="_xlnm.Print_Area" localSheetId="0">'HONORAIRES forfait'!$B$1:$I$34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8" i="3" l="1"/>
  <c r="H18" i="3"/>
  <c r="I11" i="3"/>
  <c r="I12" i="3"/>
  <c r="I13" i="3"/>
  <c r="I14" i="3"/>
  <c r="I15" i="3"/>
  <c r="I16" i="3"/>
  <c r="I17" i="3"/>
  <c r="H11" i="3"/>
  <c r="H12" i="3"/>
  <c r="H13" i="3"/>
  <c r="H14" i="3"/>
  <c r="H15" i="3"/>
  <c r="H16" i="3"/>
  <c r="H17" i="3"/>
  <c r="F16" i="3"/>
  <c r="F17" i="3"/>
  <c r="F18" i="3"/>
  <c r="F10" i="3"/>
  <c r="F11" i="3"/>
  <c r="F12" i="3"/>
  <c r="F13" i="3"/>
  <c r="F14" i="3"/>
  <c r="F15" i="3"/>
  <c r="F9" i="3"/>
  <c r="H10" i="3"/>
  <c r="I10" i="3" s="1"/>
  <c r="H9" i="3"/>
  <c r="I9" i="3" s="1"/>
  <c r="G8" i="3"/>
  <c r="H8" i="3" s="1"/>
  <c r="I8" i="3" s="1"/>
  <c r="C20" i="3" l="1"/>
  <c r="C21" i="3" s="1"/>
  <c r="H23" i="3" l="1"/>
  <c r="H24" i="3" s="1"/>
</calcChain>
</file>

<file path=xl/sharedStrings.xml><?xml version="1.0" encoding="utf-8"?>
<sst xmlns="http://schemas.openxmlformats.org/spreadsheetml/2006/main" count="71" uniqueCount="61">
  <si>
    <t>ANNEXE FINANCIERE : HONORAIRES EQUIPE DEDIEE BASE ANNEE PLEINE (12 MOIS) - 1ère année d'exécution de l'accord cadre</t>
  </si>
  <si>
    <t>Intervenants</t>
  </si>
  <si>
    <t>Séniorité</t>
  </si>
  <si>
    <t>TJM en € HT</t>
  </si>
  <si>
    <t>A recruter / à affecter</t>
  </si>
  <si>
    <t>% du temps passé</t>
  </si>
  <si>
    <t>Nombre de jours/année (base : 220 jours)</t>
  </si>
  <si>
    <t>Honoraires année pleine 
en € HT</t>
  </si>
  <si>
    <t>Honoraires année pleine
en € TTC</t>
  </si>
  <si>
    <t>A COMPLETER en fonction des profils gérant le compte VALHOR et selon les besoins annuels</t>
  </si>
  <si>
    <t>TOTAL</t>
  </si>
  <si>
    <t xml:space="preserve">Total nombre de jours </t>
  </si>
  <si>
    <t xml:space="preserve">Total ETP </t>
  </si>
  <si>
    <t>Total Honoraires Equipe dédiée  en € HT (1 ère année d'exécution de l'accord cadre)</t>
  </si>
  <si>
    <t>Total Honoraires Equipe dédiée  en € TTC (1 ère année d'exécution de l'accord cadre)</t>
  </si>
  <si>
    <r>
      <rPr>
        <sz val="12"/>
        <color rgb="FF000000"/>
        <rFont val="Arial"/>
      </rPr>
      <t>Pour l'année 1, le montant du budget d'honoraire est de</t>
    </r>
    <r>
      <rPr>
        <b/>
        <sz val="12"/>
        <color rgb="FF000000"/>
        <rFont val="Arial"/>
      </rPr>
      <t xml:space="preserve"> 48 000 euros HT</t>
    </r>
    <r>
      <rPr>
        <sz val="12"/>
        <color rgb="FF000000"/>
        <rFont val="Arial"/>
      </rPr>
      <t>. Ce montant est forfaitaire.</t>
    </r>
  </si>
  <si>
    <t>Pour les années suivantes, le montant d'honoraire est estimé à 48 000 euros HT par an. Ce montant, estimatif, sera évalué annuellement et commandé par l'intermédiaire des prix figurant en annexe honoraire prix profil.</t>
  </si>
  <si>
    <t>HONORAIRES SUR FRAIS TECHNIQUE</t>
  </si>
  <si>
    <t>Rémunération  en % applicable sur les achats de frais techniques ne figurant pas dans l'annexe financière : barême de prix</t>
  </si>
  <si>
    <t>Rémunération  en % applicable sur les achats d'espace média ne figurant pas dans l'annexe financière : barême de prix</t>
  </si>
  <si>
    <t xml:space="preserve">ANNEXE FINANCIERE : FRAIS TECHNIQUE - BAREME DE PRIX </t>
  </si>
  <si>
    <t>Unité d'œuvre</t>
  </si>
  <si>
    <t>Prix en euros HT</t>
  </si>
  <si>
    <t>Dir conseil</t>
  </si>
  <si>
    <t>Dir Cli</t>
  </si>
  <si>
    <t>Consultant édito</t>
  </si>
  <si>
    <t>CR</t>
  </si>
  <si>
    <t>Dir création</t>
  </si>
  <si>
    <t>DA</t>
  </si>
  <si>
    <t>Rédaction (feuillet)</t>
  </si>
  <si>
    <t>maquettiste (page)</t>
  </si>
  <si>
    <t>CDP</t>
  </si>
  <si>
    <t>SR (feuillet)</t>
  </si>
  <si>
    <t>Chromie/retouche (visuel)</t>
  </si>
  <si>
    <t>Cromalins (par page)</t>
  </si>
  <si>
    <t>pdf HD, prépa impression</t>
  </si>
  <si>
    <t>suivi de fab</t>
  </si>
  <si>
    <t>flipbook simple</t>
  </si>
  <si>
    <t>Cessions de droit</t>
  </si>
  <si>
    <t>Motion designer</t>
  </si>
  <si>
    <t>Dans le cadre d'un contrat cadre annuel couvrant les prestations conseil, d'animation des journalistes, de</t>
  </si>
  <si>
    <t>suivi et d'accompagnement de mise en œuvre de la stratégie RP</t>
  </si>
  <si>
    <t>Hors achat d'art, hors frais divers (frais déplacement, coursier , chronos etc .)</t>
  </si>
  <si>
    <t>EXEMPLES DE REALISATIONS</t>
  </si>
  <si>
    <t>Media training : tarif d'une demi-journée pour une personne</t>
  </si>
  <si>
    <t>1/2 journée</t>
  </si>
  <si>
    <t>Media training : tarif d'une demi-journée pour un groupe de 4 personnes</t>
  </si>
  <si>
    <t xml:space="preserve">Frais de gestion opérationelle sur une activation influenceur </t>
  </si>
  <si>
    <t>Unité</t>
  </si>
  <si>
    <t>Kit de presse événementiel (rédaction, création - hors impression ou fabrication)</t>
  </si>
  <si>
    <t>Baromètre ou enquête presse</t>
  </si>
  <si>
    <t>Rédaction de tribune d'expert (ghostwriting complexe)</t>
  </si>
  <si>
    <t>Captation photo / vidéo</t>
  </si>
  <si>
    <t>Montage vidéo type "retour sur" d'1mn30</t>
  </si>
  <si>
    <t>Organisation d'un voyage de presse</t>
  </si>
  <si>
    <t xml:space="preserve">Gestion de crise </t>
  </si>
  <si>
    <t>Expert</t>
  </si>
  <si>
    <t>Confirmé</t>
  </si>
  <si>
    <t>Junior</t>
  </si>
  <si>
    <t>A recruter</t>
  </si>
  <si>
    <t xml:space="preserve">A affecter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</si>
</sst>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.00_)\ _€_ ;_ * \(#,##0.00\)\ _€_ ;_ * &quot;-&quot;??_)\ _€_ ;_ @_ "/>
    <numFmt numFmtId="165" formatCode="_ * #,##0_)\ _€_ ;_ * \(#,##0\)\ _€_ ;_ * &quot;-&quot;??_)\ _€_ ;_ @_ "/>
    <numFmt numFmtId="166" formatCode="0.0"/>
    <numFmt numFmtId="167" formatCode="_-* #,##0.00\ [$€-40C]_-;\-* #,##0.00\ [$€-40C]_-;_-* &quot;-&quot;??\ [$€-40C]_-;_-@_-"/>
  </numFmts>
  <fonts count="12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1"/>
      <color theme="0"/>
      <name val="Arial"/>
      <family val="2"/>
    </font>
    <font>
      <b/>
      <sz val="12"/>
      <color theme="0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u/>
      <sz val="12"/>
      <color theme="6"/>
      <name val="Arial"/>
      <family val="2"/>
    </font>
    <font>
      <sz val="12"/>
      <color rgb="FF000000"/>
      <name val="Calibri"/>
      <family val="2"/>
    </font>
    <font>
      <sz val="12"/>
      <color rgb="FF000000"/>
      <name val="Arial"/>
    </font>
    <font>
      <b/>
      <sz val="12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0" fillId="2" borderId="0" xfId="0" applyFill="1"/>
    <xf numFmtId="0" fontId="4" fillId="0" borderId="0" xfId="0" applyFont="1"/>
    <xf numFmtId="0" fontId="7" fillId="2" borderId="0" xfId="0" applyFont="1" applyFill="1"/>
    <xf numFmtId="0" fontId="7" fillId="2" borderId="1" xfId="0" applyFont="1" applyFill="1" applyBorder="1"/>
    <xf numFmtId="166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164" fontId="7" fillId="2" borderId="1" xfId="1" applyFont="1" applyFill="1" applyBorder="1" applyAlignment="1">
      <alignment horizontal="center"/>
    </xf>
    <xf numFmtId="2" fontId="7" fillId="2" borderId="0" xfId="0" applyNumberFormat="1" applyFont="1" applyFill="1"/>
    <xf numFmtId="164" fontId="7" fillId="2" borderId="0" xfId="1" applyFont="1" applyFill="1"/>
    <xf numFmtId="9" fontId="7" fillId="2" borderId="1" xfId="0" applyNumberFormat="1" applyFont="1" applyFill="1" applyBorder="1" applyAlignment="1">
      <alignment horizontal="center"/>
    </xf>
    <xf numFmtId="0" fontId="7" fillId="0" borderId="0" xfId="0" applyFont="1"/>
    <xf numFmtId="0" fontId="8" fillId="2" borderId="0" xfId="0" applyFont="1" applyFill="1" applyAlignment="1">
      <alignment horizontal="left" vertical="center"/>
    </xf>
    <xf numFmtId="0" fontId="3" fillId="3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4" fontId="5" fillId="2" borderId="0" xfId="1" applyFont="1" applyFill="1" applyBorder="1" applyAlignment="1">
      <alignment horizontal="center"/>
    </xf>
    <xf numFmtId="0" fontId="5" fillId="4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4" borderId="1" xfId="0" applyFont="1" applyFill="1" applyBorder="1" applyAlignment="1">
      <alignment vertical="center" wrapText="1"/>
    </xf>
    <xf numFmtId="0" fontId="7" fillId="6" borderId="0" xfId="0" applyFont="1" applyFill="1" applyAlignment="1">
      <alignment horizontal="left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0" fillId="0" borderId="0" xfId="0" applyAlignment="1">
      <alignment wrapText="1"/>
    </xf>
    <xf numFmtId="167" fontId="3" fillId="3" borderId="1" xfId="1" applyNumberFormat="1" applyFont="1" applyFill="1" applyBorder="1" applyAlignment="1">
      <alignment horizontal="center"/>
    </xf>
    <xf numFmtId="9" fontId="7" fillId="0" borderId="1" xfId="2" applyFont="1" applyBorder="1" applyAlignment="1">
      <alignment horizontal="center"/>
    </xf>
    <xf numFmtId="167" fontId="2" fillId="3" borderId="1" xfId="1" applyNumberFormat="1" applyFont="1" applyFill="1" applyBorder="1" applyAlignment="1">
      <alignment horizontal="center"/>
    </xf>
    <xf numFmtId="0" fontId="6" fillId="2" borderId="1" xfId="0" applyFont="1" applyFill="1" applyBorder="1"/>
    <xf numFmtId="9" fontId="6" fillId="0" borderId="1" xfId="2" applyFont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164" fontId="6" fillId="2" borderId="1" xfId="1" applyFont="1" applyFill="1" applyBorder="1" applyAlignment="1">
      <alignment horizontal="center"/>
    </xf>
    <xf numFmtId="0" fontId="6" fillId="5" borderId="0" xfId="0" applyFont="1" applyFill="1" applyAlignment="1">
      <alignment vertical="top"/>
    </xf>
    <xf numFmtId="167" fontId="3" fillId="0" borderId="1" xfId="0" applyNumberFormat="1" applyFont="1" applyBorder="1"/>
    <xf numFmtId="0" fontId="10" fillId="6" borderId="0" xfId="0" applyFont="1" applyFill="1" applyAlignment="1">
      <alignment horizontal="left"/>
    </xf>
    <xf numFmtId="0" fontId="3" fillId="0" borderId="8" xfId="0" applyFont="1" applyBorder="1"/>
    <xf numFmtId="167" fontId="3" fillId="0" borderId="8" xfId="0" applyNumberFormat="1" applyFont="1" applyBorder="1"/>
    <xf numFmtId="0" fontId="3" fillId="0" borderId="9" xfId="0" applyFont="1" applyBorder="1"/>
    <xf numFmtId="0" fontId="3" fillId="0" borderId="9" xfId="0" applyFont="1" applyBorder="1" applyAlignment="1">
      <alignment horizontal="center" vertical="center"/>
    </xf>
    <xf numFmtId="167" fontId="3" fillId="0" borderId="9" xfId="0" applyNumberFormat="1" applyFont="1" applyBorder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164" fontId="5" fillId="4" borderId="1" xfId="1" applyFont="1" applyFill="1" applyBorder="1" applyAlignment="1">
      <alignment horizontal="center"/>
    </xf>
    <xf numFmtId="164" fontId="2" fillId="2" borderId="0" xfId="1" applyFont="1" applyFill="1" applyBorder="1" applyAlignment="1">
      <alignment horizontal="center"/>
    </xf>
    <xf numFmtId="0" fontId="7" fillId="6" borderId="0" xfId="0" applyFont="1" applyFill="1" applyAlignment="1">
      <alignment horizontal="left" wrapText="1"/>
    </xf>
    <xf numFmtId="0" fontId="2" fillId="3" borderId="5" xfId="0" applyFont="1" applyFill="1" applyBorder="1" applyAlignment="1">
      <alignment horizontal="left"/>
    </xf>
    <xf numFmtId="0" fontId="2" fillId="3" borderId="7" xfId="0" applyFont="1" applyFill="1" applyBorder="1" applyAlignment="1">
      <alignment horizontal="left"/>
    </xf>
    <xf numFmtId="0" fontId="3" fillId="0" borderId="8" xfId="0" applyFont="1" applyBorder="1" applyAlignment="1">
      <alignment horizontal="center" vertical="center"/>
    </xf>
    <xf numFmtId="167" fontId="3" fillId="0" borderId="10" xfId="0" applyNumberFormat="1" applyFont="1" applyBorder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2D4362-28F7-C64C-ACAA-A74522359447}">
  <sheetPr>
    <pageSetUpPr fitToPage="1"/>
  </sheetPr>
  <dimension ref="A1:I32"/>
  <sheetViews>
    <sheetView showGridLines="0" tabSelected="1" workbookViewId="0">
      <selection activeCell="E9" sqref="E9"/>
    </sheetView>
  </sheetViews>
  <sheetFormatPr defaultColWidth="11" defaultRowHeight="15.6"/>
  <cols>
    <col min="1" max="1" width="12" customWidth="1"/>
    <col min="2" max="2" width="39.375" bestFit="1" customWidth="1"/>
    <col min="3" max="3" width="44" bestFit="1" customWidth="1"/>
    <col min="4" max="4" width="11.5" customWidth="1"/>
    <col min="5" max="5" width="12.375" customWidth="1"/>
    <col min="6" max="6" width="12.5" customWidth="1"/>
    <col min="7" max="7" width="12.875" customWidth="1"/>
    <col min="8" max="8" width="17.375" customWidth="1"/>
    <col min="9" max="9" width="15.125" customWidth="1"/>
  </cols>
  <sheetData>
    <row r="1" spans="1:9">
      <c r="A1" s="5"/>
      <c r="B1" s="5"/>
      <c r="C1" s="5"/>
      <c r="D1" s="5"/>
      <c r="E1" s="5"/>
      <c r="F1" s="5"/>
      <c r="G1" s="5"/>
      <c r="H1" s="5"/>
      <c r="I1" s="5"/>
    </row>
    <row r="2" spans="1:9">
      <c r="A2" s="5"/>
      <c r="B2" s="5"/>
      <c r="C2" s="5"/>
      <c r="D2" s="5"/>
      <c r="E2" s="5"/>
      <c r="F2" s="5"/>
      <c r="G2" s="5"/>
      <c r="H2" s="5"/>
      <c r="I2" s="5"/>
    </row>
    <row r="3" spans="1:9" ht="15.95" thickBot="1">
      <c r="A3" s="5"/>
      <c r="B3" s="5"/>
      <c r="C3" s="5"/>
      <c r="D3" s="5"/>
      <c r="E3" s="5"/>
      <c r="F3" s="5"/>
      <c r="G3" s="5"/>
      <c r="H3" s="5"/>
      <c r="I3" s="5"/>
    </row>
    <row r="4" spans="1:9" ht="15.95" thickBot="1">
      <c r="A4" s="5"/>
      <c r="B4" s="47" t="s">
        <v>0</v>
      </c>
      <c r="C4" s="48"/>
      <c r="D4" s="48"/>
      <c r="E4" s="48"/>
      <c r="F4" s="48"/>
      <c r="G4" s="48"/>
      <c r="H4" s="48"/>
      <c r="I4" s="49"/>
    </row>
    <row r="5" spans="1:9">
      <c r="A5" s="5"/>
      <c r="B5" s="16"/>
      <c r="C5" s="16"/>
      <c r="D5" s="16"/>
      <c r="E5" s="7"/>
      <c r="F5" s="7"/>
      <c r="G5" s="7"/>
      <c r="H5" s="7"/>
      <c r="I5" s="7"/>
    </row>
    <row r="6" spans="1:9">
      <c r="A6" s="5"/>
      <c r="B6" s="7"/>
      <c r="C6" s="7"/>
      <c r="D6" s="7"/>
      <c r="E6" s="7"/>
      <c r="F6" s="7"/>
      <c r="G6" s="7"/>
      <c r="H6" s="7"/>
      <c r="I6" s="7"/>
    </row>
    <row r="7" spans="1:9" ht="62.1">
      <c r="A7" s="6"/>
      <c r="B7" s="21" t="s">
        <v>1</v>
      </c>
      <c r="C7" s="21" t="s">
        <v>2</v>
      </c>
      <c r="D7" s="21" t="s">
        <v>3</v>
      </c>
      <c r="E7" s="22" t="s">
        <v>4</v>
      </c>
      <c r="F7" s="22" t="s">
        <v>5</v>
      </c>
      <c r="G7" s="22" t="s">
        <v>6</v>
      </c>
      <c r="H7" s="23" t="s">
        <v>7</v>
      </c>
      <c r="I7" s="23" t="s">
        <v>8</v>
      </c>
    </row>
    <row r="8" spans="1:9" ht="45.75">
      <c r="A8" s="5"/>
      <c r="B8" s="17" t="s">
        <v>9</v>
      </c>
      <c r="C8" s="18"/>
      <c r="D8" s="19"/>
      <c r="E8" s="8"/>
      <c r="F8" s="9"/>
      <c r="G8" s="10">
        <f t="shared" ref="G8" si="0">220*F8/100</f>
        <v>0</v>
      </c>
      <c r="H8" s="11">
        <f t="shared" ref="H8:H9" si="1">D8*G8</f>
        <v>0</v>
      </c>
      <c r="I8" s="11">
        <f t="shared" ref="I8:I9" si="2">H8*1.2</f>
        <v>0</v>
      </c>
    </row>
    <row r="9" spans="1:9">
      <c r="A9" s="5"/>
      <c r="B9" s="18"/>
      <c r="C9" s="18"/>
      <c r="D9" s="32">
        <v>0</v>
      </c>
      <c r="E9" s="8"/>
      <c r="F9" s="33">
        <f>(G9)/220</f>
        <v>0</v>
      </c>
      <c r="G9" s="10">
        <v>0</v>
      </c>
      <c r="H9" s="11">
        <f t="shared" si="1"/>
        <v>0</v>
      </c>
      <c r="I9" s="11">
        <f t="shared" si="2"/>
        <v>0</v>
      </c>
    </row>
    <row r="10" spans="1:9">
      <c r="A10" s="5"/>
      <c r="B10" s="18"/>
      <c r="C10" s="18"/>
      <c r="D10" s="32">
        <v>0</v>
      </c>
      <c r="E10" s="8"/>
      <c r="F10" s="33">
        <f t="shared" ref="F10:F18" si="3">(G10)/220</f>
        <v>0</v>
      </c>
      <c r="G10" s="10">
        <v>0</v>
      </c>
      <c r="H10" s="11">
        <f>D10*G10</f>
        <v>0</v>
      </c>
      <c r="I10" s="11">
        <f>H10*1.2</f>
        <v>0</v>
      </c>
    </row>
    <row r="11" spans="1:9">
      <c r="A11" s="5"/>
      <c r="B11" s="18"/>
      <c r="C11" s="18"/>
      <c r="D11" s="32">
        <v>0</v>
      </c>
      <c r="E11" s="8"/>
      <c r="F11" s="33">
        <f t="shared" si="3"/>
        <v>0</v>
      </c>
      <c r="G11" s="10">
        <v>0</v>
      </c>
      <c r="H11" s="11">
        <f t="shared" ref="H11:H17" si="4">D11*G11</f>
        <v>0</v>
      </c>
      <c r="I11" s="11">
        <f t="shared" ref="I11:I17" si="5">H11*1.2</f>
        <v>0</v>
      </c>
    </row>
    <row r="12" spans="1:9">
      <c r="A12" s="5"/>
      <c r="B12" s="18"/>
      <c r="C12" s="18"/>
      <c r="D12" s="32">
        <v>0</v>
      </c>
      <c r="E12" s="8"/>
      <c r="F12" s="33">
        <f t="shared" si="3"/>
        <v>0</v>
      </c>
      <c r="G12" s="10">
        <v>0</v>
      </c>
      <c r="H12" s="11">
        <f t="shared" si="4"/>
        <v>0</v>
      </c>
      <c r="I12" s="11">
        <f t="shared" si="5"/>
        <v>0</v>
      </c>
    </row>
    <row r="13" spans="1:9">
      <c r="A13" s="5"/>
      <c r="B13" s="18"/>
      <c r="C13" s="18"/>
      <c r="D13" s="32">
        <v>0</v>
      </c>
      <c r="E13" s="8"/>
      <c r="F13" s="33">
        <f t="shared" si="3"/>
        <v>0</v>
      </c>
      <c r="G13" s="10">
        <v>0</v>
      </c>
      <c r="H13" s="11">
        <f t="shared" si="4"/>
        <v>0</v>
      </c>
      <c r="I13" s="11">
        <f t="shared" si="5"/>
        <v>0</v>
      </c>
    </row>
    <row r="14" spans="1:9">
      <c r="A14" s="5"/>
      <c r="B14" s="18"/>
      <c r="C14" s="18"/>
      <c r="D14" s="32">
        <v>0</v>
      </c>
      <c r="E14" s="8"/>
      <c r="F14" s="33">
        <f t="shared" si="3"/>
        <v>0</v>
      </c>
      <c r="G14" s="10">
        <v>0</v>
      </c>
      <c r="H14" s="11">
        <f t="shared" si="4"/>
        <v>0</v>
      </c>
      <c r="I14" s="11">
        <f t="shared" si="5"/>
        <v>0</v>
      </c>
    </row>
    <row r="15" spans="1:9">
      <c r="A15" s="5"/>
      <c r="B15" s="18"/>
      <c r="C15" s="18"/>
      <c r="D15" s="32">
        <v>0</v>
      </c>
      <c r="E15" s="8"/>
      <c r="F15" s="33">
        <f t="shared" si="3"/>
        <v>0</v>
      </c>
      <c r="G15" s="10">
        <v>0</v>
      </c>
      <c r="H15" s="11">
        <f t="shared" si="4"/>
        <v>0</v>
      </c>
      <c r="I15" s="11">
        <f t="shared" si="5"/>
        <v>0</v>
      </c>
    </row>
    <row r="16" spans="1:9">
      <c r="A16" s="5"/>
      <c r="B16" s="18"/>
      <c r="C16" s="18"/>
      <c r="D16" s="32">
        <v>0</v>
      </c>
      <c r="E16" s="8"/>
      <c r="F16" s="33">
        <f t="shared" si="3"/>
        <v>0</v>
      </c>
      <c r="G16" s="10">
        <v>0</v>
      </c>
      <c r="H16" s="11">
        <f t="shared" si="4"/>
        <v>0</v>
      </c>
      <c r="I16" s="11">
        <f t="shared" si="5"/>
        <v>0</v>
      </c>
    </row>
    <row r="17" spans="1:9">
      <c r="A17" s="5"/>
      <c r="B17" s="18"/>
      <c r="C17" s="18"/>
      <c r="D17" s="32">
        <v>0</v>
      </c>
      <c r="E17" s="8"/>
      <c r="F17" s="33">
        <f t="shared" si="3"/>
        <v>0</v>
      </c>
      <c r="G17" s="10">
        <v>0</v>
      </c>
      <c r="H17" s="11">
        <f t="shared" si="4"/>
        <v>0</v>
      </c>
      <c r="I17" s="11">
        <f t="shared" si="5"/>
        <v>0</v>
      </c>
    </row>
    <row r="18" spans="1:9">
      <c r="A18" s="5"/>
      <c r="B18" s="56" t="s">
        <v>10</v>
      </c>
      <c r="C18" s="57"/>
      <c r="D18" s="34">
        <v>0</v>
      </c>
      <c r="E18" s="35"/>
      <c r="F18" s="36">
        <f t="shared" si="3"/>
        <v>0</v>
      </c>
      <c r="G18" s="37">
        <v>0</v>
      </c>
      <c r="H18" s="38">
        <f>SUM(H8:H17)</f>
        <v>0</v>
      </c>
      <c r="I18" s="38">
        <f>SUM(I8:I17)</f>
        <v>0</v>
      </c>
    </row>
    <row r="19" spans="1:9">
      <c r="A19" s="5"/>
      <c r="B19" s="7"/>
      <c r="C19" s="7"/>
      <c r="D19" s="7"/>
      <c r="E19" s="7"/>
      <c r="F19" s="12"/>
      <c r="G19" s="7"/>
      <c r="H19" s="13"/>
      <c r="I19" s="13"/>
    </row>
    <row r="20" spans="1:9">
      <c r="A20" s="5"/>
      <c r="B20" s="24" t="s">
        <v>11</v>
      </c>
      <c r="C20" s="50">
        <f>SUM(G9:G18)</f>
        <v>0</v>
      </c>
      <c r="D20" s="51"/>
      <c r="E20" s="51"/>
      <c r="F20" s="51"/>
      <c r="G20" s="52"/>
      <c r="H20" s="54"/>
      <c r="I20" s="54"/>
    </row>
    <row r="21" spans="1:9">
      <c r="A21" s="5"/>
      <c r="B21" s="24" t="s">
        <v>12</v>
      </c>
      <c r="C21" s="50">
        <f>C20/220</f>
        <v>0</v>
      </c>
      <c r="D21" s="51"/>
      <c r="E21" s="51"/>
      <c r="F21" s="51"/>
      <c r="G21" s="52"/>
      <c r="H21" s="20"/>
      <c r="I21" s="20"/>
    </row>
    <row r="22" spans="1:9">
      <c r="A22" s="5"/>
      <c r="B22" s="7"/>
      <c r="C22" s="7"/>
      <c r="D22" s="7"/>
      <c r="E22" s="7"/>
      <c r="F22" s="7"/>
      <c r="G22" s="7"/>
      <c r="H22" s="13"/>
      <c r="I22" s="13"/>
    </row>
    <row r="23" spans="1:9">
      <c r="A23" s="5"/>
      <c r="B23" s="50" t="s">
        <v>13</v>
      </c>
      <c r="C23" s="51"/>
      <c r="D23" s="51"/>
      <c r="E23" s="51"/>
      <c r="F23" s="51"/>
      <c r="G23" s="52"/>
      <c r="H23" s="53">
        <f>SUM(H8:H18)</f>
        <v>0</v>
      </c>
      <c r="I23" s="53"/>
    </row>
    <row r="24" spans="1:9">
      <c r="A24" s="5"/>
      <c r="B24" s="50" t="s">
        <v>14</v>
      </c>
      <c r="C24" s="51"/>
      <c r="D24" s="51"/>
      <c r="E24" s="51"/>
      <c r="F24" s="51"/>
      <c r="G24" s="52"/>
      <c r="H24" s="53">
        <f>H23*1.2</f>
        <v>0</v>
      </c>
      <c r="I24" s="53"/>
    </row>
    <row r="25" spans="1:9" ht="15.75">
      <c r="A25" s="5"/>
      <c r="B25" s="41" t="s">
        <v>15</v>
      </c>
      <c r="C25" s="28"/>
      <c r="D25" s="28"/>
      <c r="E25" s="28"/>
      <c r="F25" s="28"/>
      <c r="G25" s="28"/>
      <c r="H25" s="7"/>
      <c r="I25" s="7"/>
    </row>
    <row r="26" spans="1:9" ht="36" customHeight="1">
      <c r="A26" s="5"/>
      <c r="B26" s="55" t="s">
        <v>16</v>
      </c>
      <c r="C26" s="55"/>
      <c r="D26" s="55"/>
      <c r="E26" s="55"/>
      <c r="F26" s="55"/>
      <c r="G26" s="55"/>
      <c r="H26" s="7"/>
      <c r="I26" s="7"/>
    </row>
    <row r="27" spans="1:9" ht="15.95" thickBot="1">
      <c r="A27" s="5"/>
      <c r="B27" s="7"/>
      <c r="C27" s="7"/>
      <c r="D27" s="7"/>
      <c r="E27" s="7"/>
      <c r="F27" s="7"/>
      <c r="G27" s="7"/>
      <c r="H27" s="7"/>
      <c r="I27" s="7"/>
    </row>
    <row r="28" spans="1:9" ht="15.95" thickBot="1">
      <c r="B28" s="47" t="s">
        <v>17</v>
      </c>
      <c r="C28" s="48"/>
      <c r="D28" s="48"/>
      <c r="E28" s="48"/>
      <c r="F28" s="48"/>
      <c r="G28" s="48"/>
      <c r="H28" s="48"/>
      <c r="I28" s="49"/>
    </row>
    <row r="29" spans="1:9">
      <c r="B29" s="15"/>
      <c r="C29" s="15"/>
      <c r="D29" s="15"/>
      <c r="E29" s="15"/>
      <c r="F29" s="15"/>
      <c r="G29" s="15"/>
      <c r="H29" s="15"/>
      <c r="I29" s="15"/>
    </row>
    <row r="31" spans="1:9" ht="45" customHeight="1">
      <c r="B31" s="27" t="s">
        <v>18</v>
      </c>
      <c r="C31" s="14"/>
    </row>
    <row r="32" spans="1:9" ht="43.5">
      <c r="B32" s="27" t="s">
        <v>19</v>
      </c>
      <c r="C32" s="14"/>
    </row>
  </sheetData>
  <mergeCells count="11">
    <mergeCell ref="B28:I28"/>
    <mergeCell ref="B24:G24"/>
    <mergeCell ref="H24:I24"/>
    <mergeCell ref="B4:I4"/>
    <mergeCell ref="C20:G20"/>
    <mergeCell ref="H20:I20"/>
    <mergeCell ref="C21:G21"/>
    <mergeCell ref="B23:G23"/>
    <mergeCell ref="H23:I23"/>
    <mergeCell ref="B26:G26"/>
    <mergeCell ref="B18:C18"/>
  </mergeCells>
  <pageMargins left="0.7" right="0.7" top="0.75" bottom="0.75" header="0.3" footer="0.3"/>
  <pageSetup paperSize="8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C66AF37-EBA5-407D-9391-A0300F8803EB}">
          <x14:formula1>
            <xm:f>Liste!$A$1:$A$3</xm:f>
          </x14:formula1>
          <xm:sqref>C9:C17</xm:sqref>
        </x14:dataValidation>
        <x14:dataValidation type="list" allowBlank="1" showInputMessage="1" showErrorMessage="1" xr:uid="{3A8C3FC2-9478-4BE7-A0EA-5BA7EC20BC29}">
          <x14:formula1>
            <xm:f>Liste!$A$5:$A$6</xm:f>
          </x14:formula1>
          <xm:sqref>E9:E18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1AD12E-4070-DF4F-A368-7A88832F3D60}">
  <sheetPr>
    <pageSetUpPr fitToPage="1"/>
  </sheetPr>
  <dimension ref="A1:V22"/>
  <sheetViews>
    <sheetView zoomScale="79" zoomScaleNormal="79" workbookViewId="0">
      <pane ySplit="7" topLeftCell="A8" activePane="bottomLeft" state="frozen"/>
      <selection pane="bottomLeft" activeCell="A17" sqref="A17"/>
    </sheetView>
  </sheetViews>
  <sheetFormatPr defaultColWidth="11" defaultRowHeight="15.6"/>
  <cols>
    <col min="1" max="1" width="117.375" customWidth="1"/>
    <col min="2" max="2" width="24.875" style="26" bestFit="1" customWidth="1"/>
    <col min="3" max="3" width="29.625" bestFit="1" customWidth="1"/>
    <col min="4" max="4" width="4.5" customWidth="1"/>
    <col min="5" max="5" width="31.125" customWidth="1"/>
    <col min="6" max="7" width="0" hidden="1" customWidth="1"/>
    <col min="8" max="9" width="14.625" hidden="1" customWidth="1"/>
    <col min="10" max="22" width="0" hidden="1" customWidth="1"/>
  </cols>
  <sheetData>
    <row r="1" spans="1:22">
      <c r="A1" s="1" t="s">
        <v>20</v>
      </c>
      <c r="B1" s="25"/>
      <c r="C1" s="1"/>
    </row>
    <row r="2" spans="1:22">
      <c r="A2" s="1"/>
      <c r="B2" s="25"/>
      <c r="C2" s="1"/>
    </row>
    <row r="3" spans="1:22" ht="15.75">
      <c r="A3" s="41" t="s">
        <v>15</v>
      </c>
      <c r="B3" s="28"/>
      <c r="C3" s="28"/>
      <c r="D3" s="28"/>
      <c r="E3" s="28"/>
      <c r="F3" s="28"/>
    </row>
    <row r="4" spans="1:22" ht="15.6" customHeight="1">
      <c r="A4" s="55" t="s">
        <v>16</v>
      </c>
      <c r="B4" s="55"/>
      <c r="C4" s="55"/>
      <c r="D4" s="55"/>
      <c r="E4" s="55"/>
      <c r="F4" s="55"/>
    </row>
    <row r="5" spans="1:22">
      <c r="A5" s="1"/>
      <c r="B5" s="25"/>
      <c r="C5" s="1"/>
    </row>
    <row r="6" spans="1:22">
      <c r="A6" s="1"/>
      <c r="B6" s="25"/>
      <c r="C6" s="1"/>
    </row>
    <row r="7" spans="1:22" ht="46.5">
      <c r="A7" s="1"/>
      <c r="B7" s="25" t="s">
        <v>21</v>
      </c>
      <c r="C7" s="1" t="s">
        <v>22</v>
      </c>
      <c r="F7" s="29" t="s">
        <v>23</v>
      </c>
      <c r="G7" s="29" t="s">
        <v>24</v>
      </c>
      <c r="H7" s="29" t="s">
        <v>25</v>
      </c>
      <c r="I7" s="29" t="s">
        <v>26</v>
      </c>
      <c r="J7" s="30" t="s">
        <v>27</v>
      </c>
      <c r="K7" s="29" t="s">
        <v>28</v>
      </c>
      <c r="L7" s="29" t="s">
        <v>29</v>
      </c>
      <c r="M7" s="29" t="s">
        <v>30</v>
      </c>
      <c r="N7" s="29" t="s">
        <v>31</v>
      </c>
      <c r="O7" s="29" t="s">
        <v>32</v>
      </c>
      <c r="P7" s="29" t="s">
        <v>33</v>
      </c>
      <c r="Q7" s="31" t="s">
        <v>34</v>
      </c>
      <c r="R7" s="31" t="s">
        <v>35</v>
      </c>
      <c r="S7" s="31" t="s">
        <v>36</v>
      </c>
      <c r="T7" s="31" t="s">
        <v>37</v>
      </c>
      <c r="U7" s="31" t="s">
        <v>38</v>
      </c>
      <c r="V7" s="31" t="s">
        <v>39</v>
      </c>
    </row>
    <row r="8" spans="1:22">
      <c r="A8" s="2" t="s">
        <v>40</v>
      </c>
      <c r="B8" s="2"/>
      <c r="C8" s="2"/>
      <c r="F8" s="31">
        <v>1500</v>
      </c>
      <c r="G8" s="31">
        <v>1200</v>
      </c>
      <c r="H8" s="31">
        <v>1000</v>
      </c>
      <c r="I8" s="31">
        <v>1000</v>
      </c>
      <c r="J8" s="31">
        <v>1200</v>
      </c>
      <c r="K8" s="31">
        <v>1000</v>
      </c>
      <c r="L8" s="31">
        <v>220</v>
      </c>
      <c r="M8" s="31">
        <v>120</v>
      </c>
      <c r="N8" s="31">
        <v>750</v>
      </c>
      <c r="O8" s="31">
        <v>35</v>
      </c>
      <c r="P8" s="31">
        <v>15</v>
      </c>
      <c r="Q8" s="31">
        <v>25</v>
      </c>
      <c r="R8" s="31">
        <v>650</v>
      </c>
      <c r="S8" s="31">
        <v>1000</v>
      </c>
      <c r="T8" s="31">
        <v>1000</v>
      </c>
      <c r="U8" s="31"/>
      <c r="V8" s="31">
        <v>700</v>
      </c>
    </row>
    <row r="9" spans="1:22">
      <c r="A9" s="2" t="s">
        <v>41</v>
      </c>
      <c r="B9" s="2"/>
      <c r="C9" s="2"/>
      <c r="Q9">
        <v>15</v>
      </c>
    </row>
    <row r="10" spans="1:22">
      <c r="A10" s="2" t="s">
        <v>42</v>
      </c>
      <c r="B10" s="2"/>
      <c r="C10" s="2"/>
    </row>
    <row r="11" spans="1:22">
      <c r="A11" s="2"/>
      <c r="B11" s="2"/>
      <c r="C11" s="2"/>
    </row>
    <row r="12" spans="1:22">
      <c r="A12" s="39" t="s">
        <v>43</v>
      </c>
      <c r="B12" s="39"/>
      <c r="C12" s="39"/>
    </row>
    <row r="13" spans="1:22">
      <c r="A13" s="3" t="s">
        <v>44</v>
      </c>
      <c r="B13" s="4" t="s">
        <v>45</v>
      </c>
      <c r="C13" s="40">
        <v>0</v>
      </c>
    </row>
    <row r="14" spans="1:22">
      <c r="A14" s="44" t="s">
        <v>46</v>
      </c>
      <c r="B14" s="45" t="s">
        <v>45</v>
      </c>
      <c r="C14" s="46">
        <v>0</v>
      </c>
    </row>
    <row r="15" spans="1:22" ht="15.75">
      <c r="A15" s="42" t="s">
        <v>47</v>
      </c>
      <c r="B15" s="45" t="s">
        <v>48</v>
      </c>
      <c r="C15" s="43">
        <v>0</v>
      </c>
    </row>
    <row r="16" spans="1:22" ht="15.75">
      <c r="A16" s="44" t="s">
        <v>49</v>
      </c>
      <c r="B16" s="45" t="s">
        <v>48</v>
      </c>
      <c r="C16" s="43">
        <v>0</v>
      </c>
    </row>
    <row r="17" spans="1:3" ht="15.75">
      <c r="A17" s="44" t="s">
        <v>50</v>
      </c>
      <c r="B17" s="45" t="s">
        <v>48</v>
      </c>
      <c r="C17" s="43">
        <v>0</v>
      </c>
    </row>
    <row r="18" spans="1:3" ht="15.75">
      <c r="A18" s="44" t="s">
        <v>51</v>
      </c>
      <c r="B18" s="45" t="s">
        <v>48</v>
      </c>
      <c r="C18" s="43">
        <v>0</v>
      </c>
    </row>
    <row r="19" spans="1:3" ht="15.75">
      <c r="A19" s="44" t="s">
        <v>52</v>
      </c>
      <c r="B19" s="45" t="s">
        <v>48</v>
      </c>
      <c r="C19" s="43">
        <v>0</v>
      </c>
    </row>
    <row r="20" spans="1:3" ht="15.75">
      <c r="A20" s="44" t="s">
        <v>53</v>
      </c>
      <c r="B20" s="45" t="s">
        <v>48</v>
      </c>
      <c r="C20" s="43">
        <v>0</v>
      </c>
    </row>
    <row r="21" spans="1:3" ht="15.75">
      <c r="A21" s="44" t="s">
        <v>54</v>
      </c>
      <c r="B21" s="45" t="s">
        <v>48</v>
      </c>
      <c r="C21" s="43">
        <v>0</v>
      </c>
    </row>
    <row r="22" spans="1:3" ht="15.75">
      <c r="A22" s="42" t="s">
        <v>55</v>
      </c>
      <c r="B22" s="58" t="s">
        <v>45</v>
      </c>
      <c r="C22" s="59">
        <v>0</v>
      </c>
    </row>
  </sheetData>
  <mergeCells count="1">
    <mergeCell ref="A4:F4"/>
  </mergeCells>
  <pageMargins left="0.7" right="0.7" top="0.75" bottom="0.75" header="0.3" footer="0.3"/>
  <pageSetup paperSize="8" scale="4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9A58-3CE9-40F2-9175-780E8217D91B}">
  <dimension ref="A1:A6"/>
  <sheetViews>
    <sheetView workbookViewId="0">
      <selection activeCell="B6" sqref="B6"/>
    </sheetView>
  </sheetViews>
  <sheetFormatPr defaultColWidth="11" defaultRowHeight="15.6"/>
  <sheetData>
    <row r="1" spans="1:1">
      <c r="A1" s="18" t="s">
        <v>56</v>
      </c>
    </row>
    <row r="2" spans="1:1">
      <c r="A2" s="18" t="s">
        <v>57</v>
      </c>
    </row>
    <row r="3" spans="1:1">
      <c r="A3" s="18" t="s">
        <v>58</v>
      </c>
    </row>
    <row r="5" spans="1:1">
      <c r="A5" s="8" t="s">
        <v>59</v>
      </c>
    </row>
    <row r="6" spans="1:1">
      <c r="A6" s="8" t="s">
        <v>60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BAE166A25D86C47AC8B958B109E2595" ma:contentTypeVersion="20" ma:contentTypeDescription="Crée un document." ma:contentTypeScope="" ma:versionID="8d274eafb55b983e53ba70400d81c672">
  <xsd:schema xmlns:xsd="http://www.w3.org/2001/XMLSchema" xmlns:xs="http://www.w3.org/2001/XMLSchema" xmlns:p="http://schemas.microsoft.com/office/2006/metadata/properties" xmlns:ns2="0c703308-fe6f-4ee2-9b4a-dfc926b9898d" xmlns:ns3="7dd6d00f-7065-4b7c-9188-d060ba2e2806" targetNamespace="http://schemas.microsoft.com/office/2006/metadata/properties" ma:root="true" ma:fieldsID="70a11aa1927008b61685fc8aaf006b0e" ns2:_="" ns3:_="">
    <xsd:import namespace="0c703308-fe6f-4ee2-9b4a-dfc926b9898d"/>
    <xsd:import namespace="7dd6d00f-7065-4b7c-9188-d060ba2e280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Optimis_x00e9_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703308-fe6f-4ee2-9b4a-dfc926b9898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Balises d’images" ma:readOnly="false" ma:fieldId="{5cf76f15-5ced-4ddc-b409-7134ff3c332f}" ma:taxonomyMulti="true" ma:sspId="e344242b-7c35-4dc7-a180-1b5cdf80af7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ptimis_x00e9_" ma:index="24" nillable="true" ma:displayName="Optimisé" ma:format="Dropdown" ma:internalName="Optimis_x00e9_">
      <xsd:simpleType>
        <xsd:restriction base="dms:Text">
          <xsd:maxLength value="255"/>
        </xsd:restriction>
      </xsd:simple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7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d6d00f-7065-4b7c-9188-d060ba2e2806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519d616-bd59-4688-b614-771a5084f1b2}" ma:internalName="TaxCatchAll" ma:showField="CatchAllData" ma:web="7dd6d00f-7065-4b7c-9188-d060ba2e28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c703308-fe6f-4ee2-9b4a-dfc926b9898d">
      <Terms xmlns="http://schemas.microsoft.com/office/infopath/2007/PartnerControls"/>
    </lcf76f155ced4ddcb4097134ff3c332f>
    <TaxCatchAll xmlns="7dd6d00f-7065-4b7c-9188-d060ba2e2806" xsi:nil="true"/>
    <Optimis_x00e9_ xmlns="0c703308-fe6f-4ee2-9b4a-dfc926b9898d" xsi:nil="true"/>
  </documentManagement>
</p:properties>
</file>

<file path=customXml/itemProps1.xml><?xml version="1.0" encoding="utf-8"?>
<ds:datastoreItem xmlns:ds="http://schemas.openxmlformats.org/officeDocument/2006/customXml" ds:itemID="{429467B9-DA70-450C-B33B-729F5999F615}"/>
</file>

<file path=customXml/itemProps2.xml><?xml version="1.0" encoding="utf-8"?>
<ds:datastoreItem xmlns:ds="http://schemas.openxmlformats.org/officeDocument/2006/customXml" ds:itemID="{FDF8962D-9D7E-45ED-BB0C-FD9EEF2E5ACA}"/>
</file>

<file path=customXml/itemProps3.xml><?xml version="1.0" encoding="utf-8"?>
<ds:datastoreItem xmlns:ds="http://schemas.openxmlformats.org/officeDocument/2006/customXml" ds:itemID="{8D0E2333-CE46-4AE0-9431-EADED19AC07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Utilisateur Microsoft Office</dc:creator>
  <cp:keywords/>
  <dc:description/>
  <cp:lastModifiedBy>Sarah GERVOIS-LEMOINE</cp:lastModifiedBy>
  <cp:revision/>
  <dcterms:created xsi:type="dcterms:W3CDTF">2019-05-21T12:30:45Z</dcterms:created>
  <dcterms:modified xsi:type="dcterms:W3CDTF">2026-07-10T12:55:27Z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0x010100FBAE166A25D86C47AC8B958B109E2595</vt:lpwstr>
  </property>
  <property fmtid="{D5CDD505-2E9C-101B-9397-08002B2CF9AE}" pid="3" name="MediaServiceImageTags">
    <vt:lpwstr/>
  </property>
</Properties>
</file>